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דוד רן יה\Desktop\"/>
    </mc:Choice>
  </mc:AlternateContent>
  <xr:revisionPtr revIDLastSave="0" documentId="8_{8A99765E-96C6-4145-ACBC-E433C7E6165E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D2" i="1" l="1"/>
  <c r="D9" i="1" l="1"/>
  <c r="D6" i="1" l="1"/>
  <c r="D5" i="1" s="1"/>
  <c r="C24" i="1" l="1"/>
  <c r="D12" i="1"/>
  <c r="D13" i="1" l="1"/>
  <c r="C26" i="1" s="1"/>
  <c r="C25" i="1"/>
</calcChain>
</file>

<file path=xl/sharedStrings.xml><?xml version="1.0" encoding="utf-8"?>
<sst xmlns="http://schemas.openxmlformats.org/spreadsheetml/2006/main" count="34" uniqueCount="33">
  <si>
    <t>פריט</t>
  </si>
  <si>
    <t>שכר יסוד</t>
  </si>
  <si>
    <t>תוספת וותק</t>
  </si>
  <si>
    <t>חופשה</t>
  </si>
  <si>
    <t>חגים</t>
  </si>
  <si>
    <t>נסיעות</t>
  </si>
  <si>
    <t>הבראה</t>
  </si>
  <si>
    <t>פנסיה</t>
  </si>
  <si>
    <t>מחלה</t>
  </si>
  <si>
    <t>פיצויים</t>
  </si>
  <si>
    <t>ביטוח לאומי</t>
  </si>
  <si>
    <t>קה"ל</t>
  </si>
  <si>
    <t>שי לחג</t>
  </si>
  <si>
    <t>פנסיה נסיעות</t>
  </si>
  <si>
    <t>מענק מצוינות</t>
  </si>
  <si>
    <t>מימון וערבויות</t>
  </si>
  <si>
    <t>ביטוחים</t>
  </si>
  <si>
    <t>הנהלה, כלליות ושונות</t>
  </si>
  <si>
    <t>סה"כ מחיר לשעה לא כולל מע"מ</t>
  </si>
  <si>
    <t>עלות שעת עבודת המפקח</t>
  </si>
  <si>
    <t>הצעה לשעה עובד ללא מע"מ</t>
  </si>
  <si>
    <t>מפקח</t>
  </si>
  <si>
    <t>3% מהסכום הכולל</t>
  </si>
  <si>
    <t>הסכום הכולל</t>
  </si>
  <si>
    <t>סה"כ תאים</t>
  </si>
  <si>
    <t>עלות תנאים סוציאליים לתוספת לשכר יסוד</t>
  </si>
  <si>
    <t xml:space="preserve">לא </t>
  </si>
  <si>
    <r>
      <t>תוספת נוספת לשכר היסוד (</t>
    </r>
    <r>
      <rPr>
        <b/>
        <sz val="14"/>
        <color rgb="FF000000"/>
        <rFont val="David"/>
        <family val="2"/>
      </rPr>
      <t>אין חובה למלא)</t>
    </r>
  </si>
  <si>
    <t>פיקוח</t>
  </si>
  <si>
    <t>עמלת אשכול</t>
  </si>
  <si>
    <t>מחיר לשעה לא כולל מע"מ</t>
  </si>
  <si>
    <t xml:space="preserve"> מחיר לשעה לא כולל מע"מ</t>
  </si>
  <si>
    <t>רווח שאינו נמוך מ 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</si>
</sst>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4"/>
      <color rgb="FF000000"/>
      <name val="David"/>
      <family val="2"/>
    </font>
    <font>
      <sz val="14"/>
      <color rgb="FF000000"/>
      <name val="David"/>
      <family val="2"/>
    </font>
    <font>
      <sz val="12"/>
      <color rgb="FF000000"/>
      <name val="David"/>
      <family val="2"/>
      <charset val="177"/>
    </font>
    <font>
      <sz val="11"/>
      <name val="Arial"/>
      <family val="2"/>
      <charset val="177"/>
      <scheme val="minor"/>
    </font>
    <font>
      <b/>
      <sz val="14"/>
      <color rgb="FFFF0000"/>
      <name val="David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 vertical="center" readingOrder="1"/>
      <protection locked="0"/>
    </xf>
    <xf numFmtId="0" fontId="2" fillId="0" borderId="1" xfId="0" applyFont="1" applyBorder="1" applyAlignment="1">
      <alignment horizontal="center" vertical="center" readingOrder="2"/>
    </xf>
    <xf numFmtId="0" fontId="6" fillId="0" borderId="1" xfId="0" applyFont="1" applyBorder="1" applyAlignment="1">
      <alignment horizontal="center" vertical="center" readingOrder="2"/>
    </xf>
    <xf numFmtId="0" fontId="5" fillId="0" borderId="0" xfId="0" applyFont="1"/>
    <xf numFmtId="0" fontId="1" fillId="0" borderId="0" xfId="0" applyFont="1"/>
    <xf numFmtId="0" fontId="2" fillId="2" borderId="2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3" fillId="0" borderId="5" xfId="0" applyFont="1" applyBorder="1" applyAlignment="1">
      <alignment horizontal="center" vertical="center" readingOrder="2"/>
    </xf>
    <xf numFmtId="0" fontId="3" fillId="0" borderId="5" xfId="0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0" borderId="6" xfId="0" applyFont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rightToLeft="1" tabSelected="1" zoomScale="85" zoomScaleNormal="85" workbookViewId="0">
      <selection activeCell="C21" sqref="C21"/>
    </sheetView>
  </sheetViews>
  <sheetFormatPr defaultColWidth="9" defaultRowHeight="14.25" x14ac:dyDescent="0.2"/>
  <cols>
    <col min="1" max="1" width="45.875" style="1" customWidth="1"/>
    <col min="2" max="2" width="37.375" style="1" customWidth="1"/>
    <col min="3" max="3" width="53.5" style="1" bestFit="1" customWidth="1"/>
    <col min="4" max="4" width="31.375" style="2" customWidth="1"/>
    <col min="5" max="5" width="14.375" style="1" customWidth="1"/>
    <col min="6" max="16384" width="9" style="1"/>
  </cols>
  <sheetData>
    <row r="1" spans="1:7" ht="18.75" x14ac:dyDescent="0.2">
      <c r="A1" s="10" t="s">
        <v>0</v>
      </c>
      <c r="B1" s="11" t="s">
        <v>19</v>
      </c>
      <c r="C1" s="12" t="s">
        <v>20</v>
      </c>
      <c r="D1" s="9"/>
      <c r="E1" s="3"/>
      <c r="F1" s="3"/>
      <c r="G1" s="2"/>
    </row>
    <row r="2" spans="1:7" ht="18.75" x14ac:dyDescent="0.2">
      <c r="A2" s="13" t="s">
        <v>1</v>
      </c>
      <c r="B2" s="15"/>
      <c r="C2" s="16">
        <v>40</v>
      </c>
      <c r="D2" s="9">
        <f>((B18*21)/2002)</f>
        <v>0</v>
      </c>
      <c r="E2" s="3" t="s">
        <v>21</v>
      </c>
      <c r="F2" s="2"/>
      <c r="G2" s="2"/>
    </row>
    <row r="3" spans="1:7" ht="18.75" x14ac:dyDescent="0.2">
      <c r="A3" s="13" t="s">
        <v>27</v>
      </c>
      <c r="B3" s="15"/>
      <c r="C3" s="5"/>
      <c r="D3" s="9" t="s">
        <v>26</v>
      </c>
      <c r="E3" s="3"/>
      <c r="F3" s="2"/>
      <c r="G3" s="2"/>
    </row>
    <row r="4" spans="1:7" ht="18.75" x14ac:dyDescent="0.2">
      <c r="A4" s="13" t="s">
        <v>25</v>
      </c>
      <c r="B4" s="15"/>
      <c r="C4" s="16">
        <f>C3*65%</f>
        <v>0</v>
      </c>
      <c r="D4" s="9"/>
      <c r="E4" s="3"/>
      <c r="F4" s="2"/>
      <c r="G4" s="2"/>
    </row>
    <row r="5" spans="1:7" ht="18.75" x14ac:dyDescent="0.2">
      <c r="A5" s="13" t="s">
        <v>2</v>
      </c>
      <c r="B5" s="15"/>
      <c r="C5" s="16">
        <v>0.35</v>
      </c>
      <c r="D5" s="9">
        <f>D6*4/100</f>
        <v>2.4843999999999999</v>
      </c>
      <c r="E5" s="3" t="s">
        <v>22</v>
      </c>
      <c r="F5" s="2"/>
      <c r="G5" s="2"/>
    </row>
    <row r="6" spans="1:7" ht="18.75" x14ac:dyDescent="0.2">
      <c r="A6" s="13" t="s">
        <v>3</v>
      </c>
      <c r="B6" s="15"/>
      <c r="C6" s="16">
        <v>1.96</v>
      </c>
      <c r="D6" s="9">
        <f>SUM(C2:C22)</f>
        <v>62.11</v>
      </c>
      <c r="E6" s="3" t="s">
        <v>23</v>
      </c>
      <c r="F6" s="2"/>
      <c r="G6" s="2"/>
    </row>
    <row r="7" spans="1:7" ht="18.75" x14ac:dyDescent="0.2">
      <c r="A7" s="13" t="s">
        <v>4</v>
      </c>
      <c r="B7" s="15"/>
      <c r="C7" s="16">
        <v>1.25</v>
      </c>
      <c r="D7" s="9"/>
      <c r="E7" s="3"/>
      <c r="F7" s="2"/>
      <c r="G7" s="2"/>
    </row>
    <row r="8" spans="1:7" ht="18.75" x14ac:dyDescent="0.2">
      <c r="A8" s="13" t="s">
        <v>5</v>
      </c>
      <c r="B8" s="15"/>
      <c r="C8" s="16">
        <v>1.2</v>
      </c>
      <c r="D8" s="9"/>
      <c r="E8" s="3"/>
      <c r="F8" s="2"/>
      <c r="G8" s="2"/>
    </row>
    <row r="9" spans="1:7" ht="18.75" x14ac:dyDescent="0.2">
      <c r="A9" s="13" t="s">
        <v>6</v>
      </c>
      <c r="B9" s="15"/>
      <c r="C9" s="16">
        <v>1.73</v>
      </c>
      <c r="D9" s="9">
        <f>COUNTIF(C2:C22,"")</f>
        <v>5</v>
      </c>
      <c r="E9" s="3"/>
      <c r="F9" s="2"/>
      <c r="G9" s="2"/>
    </row>
    <row r="10" spans="1:7" ht="18.75" x14ac:dyDescent="0.2">
      <c r="A10" s="13" t="s">
        <v>7</v>
      </c>
      <c r="B10" s="15"/>
      <c r="C10" s="16">
        <v>3.4</v>
      </c>
      <c r="D10" s="9"/>
      <c r="E10" s="3"/>
      <c r="F10" s="2"/>
      <c r="G10" s="2"/>
    </row>
    <row r="11" spans="1:7" ht="18.75" x14ac:dyDescent="0.2">
      <c r="A11" s="13" t="s">
        <v>8</v>
      </c>
      <c r="B11" s="15"/>
      <c r="C11" s="16">
        <v>1.1000000000000001</v>
      </c>
      <c r="D11" s="9"/>
      <c r="E11" s="3" t="s">
        <v>24</v>
      </c>
      <c r="F11" s="2"/>
      <c r="G11" s="2"/>
    </row>
    <row r="12" spans="1:7" ht="18.75" x14ac:dyDescent="0.2">
      <c r="A12" s="13" t="s">
        <v>9</v>
      </c>
      <c r="B12" s="15"/>
      <c r="C12" s="16">
        <v>3.77</v>
      </c>
      <c r="D12" s="9">
        <f>D6*2.5%</f>
        <v>1.5527500000000001</v>
      </c>
      <c r="E12" s="3"/>
      <c r="F12" s="2"/>
      <c r="G12" s="2"/>
    </row>
    <row r="13" spans="1:7" ht="18.75" x14ac:dyDescent="0.2">
      <c r="A13" s="13" t="s">
        <v>10</v>
      </c>
      <c r="B13" s="15"/>
      <c r="C13" s="16">
        <v>2.16</v>
      </c>
      <c r="D13" s="9">
        <f>D6+D12</f>
        <v>63.662750000000003</v>
      </c>
      <c r="E13" s="3"/>
      <c r="F13" s="2"/>
      <c r="G13" s="2"/>
    </row>
    <row r="14" spans="1:7" ht="18.75" x14ac:dyDescent="0.2">
      <c r="A14" s="13" t="s">
        <v>11</v>
      </c>
      <c r="B14" s="15"/>
      <c r="C14" s="16">
        <v>2.92</v>
      </c>
      <c r="D14" s="9"/>
      <c r="E14" s="3"/>
      <c r="F14" s="2"/>
      <c r="G14" s="2"/>
    </row>
    <row r="15" spans="1:7" ht="18.75" x14ac:dyDescent="0.2">
      <c r="A15" s="13" t="s">
        <v>12</v>
      </c>
      <c r="B15" s="15"/>
      <c r="C15" s="16">
        <v>0.3</v>
      </c>
      <c r="D15" s="9"/>
      <c r="E15" s="3"/>
      <c r="F15" s="2"/>
      <c r="G15" s="2"/>
    </row>
    <row r="16" spans="1:7" ht="18.75" x14ac:dyDescent="0.2">
      <c r="A16" s="13" t="s">
        <v>13</v>
      </c>
      <c r="B16" s="15"/>
      <c r="C16" s="16">
        <v>0.1</v>
      </c>
      <c r="D16" s="9"/>
      <c r="E16" s="2"/>
      <c r="F16" s="2"/>
      <c r="G16" s="2"/>
    </row>
    <row r="17" spans="1:7" ht="18.75" x14ac:dyDescent="0.2">
      <c r="A17" s="13" t="s">
        <v>14</v>
      </c>
      <c r="B17" s="15"/>
      <c r="C17" s="16">
        <v>0.37</v>
      </c>
      <c r="D17" s="9"/>
      <c r="E17" s="2"/>
      <c r="F17" s="2"/>
      <c r="G17" s="2"/>
    </row>
    <row r="18" spans="1:7" ht="24" customHeight="1" x14ac:dyDescent="0.2">
      <c r="A18" s="14" t="s">
        <v>28</v>
      </c>
      <c r="B18" s="15"/>
      <c r="C18" s="16">
        <v>1.5</v>
      </c>
      <c r="D18" s="9"/>
    </row>
    <row r="19" spans="1:7" ht="18.75" x14ac:dyDescent="0.2">
      <c r="A19" s="13" t="s">
        <v>15</v>
      </c>
      <c r="B19" s="15"/>
      <c r="C19" s="4"/>
      <c r="D19" s="8"/>
    </row>
    <row r="20" spans="1:7" ht="18.75" x14ac:dyDescent="0.2">
      <c r="A20" s="13" t="s">
        <v>16</v>
      </c>
      <c r="B20" s="15"/>
      <c r="C20" s="4"/>
      <c r="D20" s="8"/>
    </row>
    <row r="21" spans="1:7" ht="18.75" x14ac:dyDescent="0.2">
      <c r="A21" s="13" t="s">
        <v>17</v>
      </c>
      <c r="B21" s="15"/>
      <c r="C21" s="4"/>
      <c r="D21" s="8"/>
    </row>
    <row r="22" spans="1:7" ht="18.75" x14ac:dyDescent="0.2">
      <c r="A22" s="13" t="s">
        <v>32</v>
      </c>
      <c r="B22" s="15"/>
      <c r="C22" s="4"/>
      <c r="D22" s="8"/>
    </row>
    <row r="23" spans="1:7" x14ac:dyDescent="0.2">
      <c r="A23"/>
      <c r="B23"/>
      <c r="C23"/>
      <c r="D23" s="8"/>
    </row>
    <row r="24" spans="1:7" ht="18.75" x14ac:dyDescent="0.2">
      <c r="A24" s="6" t="s">
        <v>31</v>
      </c>
      <c r="B24" s="6" t="s">
        <v>30</v>
      </c>
      <c r="C24" s="7" t="str">
        <f>IF(D9=0,D6,"שגיאה!!! יש למלא את כלל התאים בקובץ")</f>
        <v>שגיאה!!! יש למלא את כלל התאים בקובץ</v>
      </c>
      <c r="D24" s="8"/>
    </row>
    <row r="25" spans="1:7" ht="18.75" x14ac:dyDescent="0.2">
      <c r="A25" s="6" t="s">
        <v>29</v>
      </c>
      <c r="B25" s="6" t="s">
        <v>29</v>
      </c>
      <c r="C25" s="7" t="str">
        <f>IF(D9=0,D12,"שגיאה!!! יש למלא את כלל התאים בקובץ")</f>
        <v>שגיאה!!! יש למלא את כלל התאים בקובץ</v>
      </c>
      <c r="D25" s="8"/>
    </row>
    <row r="26" spans="1:7" ht="18.75" x14ac:dyDescent="0.2">
      <c r="A26" s="6"/>
      <c r="B26" s="6" t="s">
        <v>18</v>
      </c>
      <c r="C26" s="7" t="str">
        <f>IF(D9=0,D13,"שגיאה!!! יש למלא את כלל התאים בקובץ")</f>
        <v>שגיאה!!! יש למלא את כלל התאים בקובץ</v>
      </c>
      <c r="D26" s="8"/>
    </row>
  </sheetData>
  <sheetProtection algorithmName="SHA-512" hashValue="3yA65trGK1boLoydUh0oTrUgdtrehCXiCj1oJBP7lIA0WPmbk3wpvLbDjJO7qbVRpK70/3oWRbZMuG8yyF+FIA==" saltValue="JiOemAV6CSu0Cta8u847KA==" spinCount="100000" sheet="1" objects="1" scenarios="1" selectLockedCells="1"/>
  <dataValidations count="3">
    <dataValidation type="decimal" operator="greaterThanOrEqual" allowBlank="1" showInputMessage="1" showErrorMessage="1" errorTitle="שגיאה" error="עלות שעת עבודת מפקח אינה יככולה להיות פחות מסך של 45.3 ש&quot;ח" sqref="B18" xr:uid="{00000000-0002-0000-0000-000000000000}">
      <formula1>45.3</formula1>
    </dataValidation>
    <dataValidation type="decimal" operator="greaterThanOrEqual" allowBlank="1" showInputMessage="1" showErrorMessage="1" errorTitle="שגיאה" error="מרכיב הרווח חייב להיות לכל הפחות 4% מהמחיר הכולל לשעה" sqref="C22" xr:uid="{00000000-0002-0000-0000-000001000000}">
      <formula1>D5</formula1>
    </dataValidation>
    <dataValidation type="decimal" operator="greaterThan" allowBlank="1" showInputMessage="1" showErrorMessage="1" errorTitle="שגיאה" error="חובה לכתוב ערך הגדול מ- 0 ש&quot;ח" sqref="C19:C21" xr:uid="{00000000-0002-0000-0000-000002000000}">
      <formula1>0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21C6BBBED85EA044A4D93D5BE2B54BFC" ma:contentTypeVersion="18" ma:contentTypeDescription="צור מסמך חדש." ma:contentTypeScope="" ma:versionID="07b592eec2f762ca2752040f00bdf878">
  <xsd:schema xmlns:xsd="http://www.w3.org/2001/XMLSchema" xmlns:xs="http://www.w3.org/2001/XMLSchema" xmlns:p="http://schemas.microsoft.com/office/2006/metadata/properties" xmlns:ns2="7df51a11-d885-4116-9be1-f56f51125003" xmlns:ns3="6a029436-af80-4b6e-92fa-6737aeae20f1" targetNamespace="http://schemas.microsoft.com/office/2006/metadata/properties" ma:root="true" ma:fieldsID="7b94dfad63cc273c2fc4e242e1c8f0e7" ns2:_="" ns3:_="">
    <xsd:import namespace="7df51a11-d885-4116-9be1-f56f51125003"/>
    <xsd:import namespace="6a029436-af80-4b6e-92fa-6737aeae20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f51a11-d885-4116-9be1-f56f511250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תגיות תמונה" ma:readOnly="false" ma:fieldId="{5cf76f15-5ced-4ddc-b409-7134ff3c332f}" ma:taxonomyMulti="true" ma:sspId="258c2808-d71f-4925-b6bf-19aede5e29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29436-af80-4b6e-92fa-6737aeae20f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9cf3df5-a9ee-4b96-a38f-02cc0030099c}" ma:internalName="TaxCatchAll" ma:showField="CatchAllData" ma:web="6a029436-af80-4b6e-92fa-6737aeae20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משותף עם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משותף עם פרטים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a029436-af80-4b6e-92fa-6737aeae20f1" xsi:nil="true"/>
    <lcf76f155ced4ddcb4097134ff3c332f xmlns="7df51a11-d885-4116-9be1-f56f5112500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0907BE-5DD0-4A5D-A2DD-11245A2CD2CE}"/>
</file>

<file path=customXml/itemProps2.xml><?xml version="1.0" encoding="utf-8"?>
<ds:datastoreItem xmlns:ds="http://schemas.openxmlformats.org/officeDocument/2006/customXml" ds:itemID="{BAC022F1-9B11-4FDD-9BF3-A193BE9336B1}"/>
</file>

<file path=customXml/itemProps3.xml><?xml version="1.0" encoding="utf-8"?>
<ds:datastoreItem xmlns:ds="http://schemas.openxmlformats.org/officeDocument/2006/customXml" ds:itemID="{9EC2B8F0-25CE-4336-A521-247B9396CF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רן-יה</dc:creator>
  <cp:lastModifiedBy>David Ran Ya, Adv</cp:lastModifiedBy>
  <dcterms:created xsi:type="dcterms:W3CDTF">2019-03-27T12:43:25Z</dcterms:created>
  <dcterms:modified xsi:type="dcterms:W3CDTF">2026-05-07T04:15:33Z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0x01010021C6BBBED85EA044A4D93D5BE2B54BFC</vt:lpwstr>
  </property>
</Properties>
</file>